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 рабочего компа 01_09_2019\вторая работа\Термаль\балансы Термаль\раскрытие инф\ЭЭ\"/>
    </mc:Choice>
  </mc:AlternateContent>
  <bookViews>
    <workbookView xWindow="-60" yWindow="210" windowWidth="11400" windowHeight="11760" activeTab="1"/>
  </bookViews>
  <sheets>
    <sheet name="сведения о ТСО" sheetId="1" r:id="rId1"/>
    <sheet name="Лист1" sheetId="5" r:id="rId2"/>
  </sheets>
  <externalReferences>
    <externalReference r:id="rId3"/>
    <externalReference r:id="rId4"/>
  </externalReferences>
  <definedNames>
    <definedName name="org">[1]Титульный!$G$18</definedName>
  </definedNames>
  <calcPr calcId="162913"/>
</workbook>
</file>

<file path=xl/calcChain.xml><?xml version="1.0" encoding="utf-8"?>
<calcChain xmlns="http://schemas.openxmlformats.org/spreadsheetml/2006/main">
  <c r="F149" i="5" l="1"/>
  <c r="I146" i="5"/>
  <c r="F146" i="5"/>
  <c r="G144" i="5"/>
  <c r="G143" i="5"/>
  <c r="K142" i="5"/>
  <c r="J142" i="5"/>
  <c r="J140" i="5" s="1"/>
  <c r="I142" i="5"/>
  <c r="G142" i="5" s="1"/>
  <c r="H142" i="5"/>
  <c r="G141" i="5"/>
  <c r="K140" i="5"/>
  <c r="H140" i="5"/>
  <c r="G139" i="5"/>
  <c r="G138" i="5"/>
  <c r="G137" i="5"/>
  <c r="K136" i="5"/>
  <c r="J136" i="5"/>
  <c r="I136" i="5"/>
  <c r="H136" i="5"/>
  <c r="G136" i="5"/>
  <c r="G135" i="5"/>
  <c r="G134" i="5"/>
  <c r="K133" i="5"/>
  <c r="K131" i="5" s="1"/>
  <c r="K130" i="5" s="1"/>
  <c r="J133" i="5"/>
  <c r="J131" i="5" s="1"/>
  <c r="J130" i="5" s="1"/>
  <c r="I133" i="5"/>
  <c r="H133" i="5"/>
  <c r="G132" i="5"/>
  <c r="I131" i="5"/>
  <c r="H131" i="5"/>
  <c r="I130" i="5"/>
  <c r="K129" i="5"/>
  <c r="K126" i="5" s="1"/>
  <c r="K124" i="5" s="1"/>
  <c r="J129" i="5"/>
  <c r="G129" i="5" s="1"/>
  <c r="G128" i="5"/>
  <c r="J127" i="5"/>
  <c r="J126" i="5" s="1"/>
  <c r="J124" i="5" s="1"/>
  <c r="G127" i="5"/>
  <c r="I126" i="5"/>
  <c r="I124" i="5" s="1"/>
  <c r="H126" i="5"/>
  <c r="G125" i="5"/>
  <c r="G122" i="5"/>
  <c r="G121" i="5"/>
  <c r="K120" i="5"/>
  <c r="J120" i="5"/>
  <c r="J118" i="5" s="1"/>
  <c r="I120" i="5"/>
  <c r="G120" i="5" s="1"/>
  <c r="H120" i="5"/>
  <c r="G119" i="5"/>
  <c r="K118" i="5"/>
  <c r="H118" i="5"/>
  <c r="G117" i="5"/>
  <c r="G116" i="5"/>
  <c r="G115" i="5"/>
  <c r="K114" i="5"/>
  <c r="J114" i="5"/>
  <c r="I114" i="5"/>
  <c r="H114" i="5"/>
  <c r="G114" i="5"/>
  <c r="G113" i="5"/>
  <c r="G112" i="5"/>
  <c r="G111" i="5"/>
  <c r="G110" i="5"/>
  <c r="G109" i="5"/>
  <c r="G108" i="5"/>
  <c r="K107" i="5"/>
  <c r="K100" i="5" s="1"/>
  <c r="K98" i="5" s="1"/>
  <c r="K97" i="5" s="1"/>
  <c r="J107" i="5"/>
  <c r="G107" i="5" s="1"/>
  <c r="I107" i="5"/>
  <c r="H107" i="5"/>
  <c r="G106" i="5"/>
  <c r="G105" i="5"/>
  <c r="K104" i="5"/>
  <c r="J104" i="5"/>
  <c r="I104" i="5"/>
  <c r="G104" i="5" s="1"/>
  <c r="H104" i="5"/>
  <c r="G103" i="5"/>
  <c r="G102" i="5"/>
  <c r="K101" i="5"/>
  <c r="J101" i="5"/>
  <c r="I101" i="5"/>
  <c r="H101" i="5"/>
  <c r="G101" i="5" s="1"/>
  <c r="I100" i="5"/>
  <c r="I98" i="5" s="1"/>
  <c r="I97" i="5" s="1"/>
  <c r="G99" i="5"/>
  <c r="G96" i="5"/>
  <c r="G95" i="5"/>
  <c r="G94" i="5"/>
  <c r="K93" i="5"/>
  <c r="J93" i="5"/>
  <c r="I93" i="5"/>
  <c r="I91" i="5" s="1"/>
  <c r="H93" i="5"/>
  <c r="G93" i="5" s="1"/>
  <c r="G92" i="5"/>
  <c r="K91" i="5"/>
  <c r="J91" i="5"/>
  <c r="G89" i="5"/>
  <c r="G88" i="5"/>
  <c r="G87" i="5"/>
  <c r="K84" i="5"/>
  <c r="G84" i="5" s="1"/>
  <c r="J84" i="5"/>
  <c r="I84" i="5"/>
  <c r="H84" i="5"/>
  <c r="G83" i="5"/>
  <c r="G82" i="5"/>
  <c r="G81" i="5"/>
  <c r="G80" i="5"/>
  <c r="G79" i="5"/>
  <c r="G78" i="5"/>
  <c r="G77" i="5"/>
  <c r="K74" i="5"/>
  <c r="K68" i="5" s="1"/>
  <c r="J74" i="5"/>
  <c r="I74" i="5"/>
  <c r="H74" i="5"/>
  <c r="H68" i="5" s="1"/>
  <c r="G74" i="5"/>
  <c r="G73" i="5"/>
  <c r="G72" i="5"/>
  <c r="G71" i="5"/>
  <c r="G70" i="5"/>
  <c r="G69" i="5"/>
  <c r="J68" i="5"/>
  <c r="I68" i="5"/>
  <c r="G67" i="5"/>
  <c r="G66" i="5"/>
  <c r="G65" i="5"/>
  <c r="G64" i="5"/>
  <c r="G63" i="5"/>
  <c r="K62" i="5"/>
  <c r="J62" i="5"/>
  <c r="I62" i="5"/>
  <c r="H62" i="5"/>
  <c r="G62" i="5"/>
  <c r="K59" i="5"/>
  <c r="J59" i="5"/>
  <c r="I59" i="5"/>
  <c r="H59" i="5"/>
  <c r="G59" i="5" s="1"/>
  <c r="K56" i="5"/>
  <c r="J56" i="5"/>
  <c r="I56" i="5"/>
  <c r="G56" i="5" s="1"/>
  <c r="H56" i="5"/>
  <c r="K53" i="5"/>
  <c r="K51" i="5" s="1"/>
  <c r="J53" i="5"/>
  <c r="G53" i="5" s="1"/>
  <c r="I53" i="5"/>
  <c r="H53" i="5"/>
  <c r="G52" i="5"/>
  <c r="H51" i="5"/>
  <c r="K48" i="5"/>
  <c r="J48" i="5"/>
  <c r="G48" i="5" s="1"/>
  <c r="I48" i="5"/>
  <c r="H48" i="5"/>
  <c r="G47" i="5"/>
  <c r="G46" i="5"/>
  <c r="G45" i="5"/>
  <c r="G44" i="5"/>
  <c r="G43" i="5"/>
  <c r="G42" i="5"/>
  <c r="G41" i="5"/>
  <c r="K38" i="5"/>
  <c r="K32" i="5" s="1"/>
  <c r="J38" i="5"/>
  <c r="J32" i="5" s="1"/>
  <c r="I38" i="5"/>
  <c r="H38" i="5"/>
  <c r="G37" i="5"/>
  <c r="G36" i="5"/>
  <c r="G35" i="5"/>
  <c r="G34" i="5"/>
  <c r="G33" i="5"/>
  <c r="I32" i="5"/>
  <c r="H32" i="5"/>
  <c r="G31" i="5"/>
  <c r="G30" i="5"/>
  <c r="G29" i="5"/>
  <c r="G28" i="5"/>
  <c r="G27" i="5"/>
  <c r="K26" i="5"/>
  <c r="J26" i="5"/>
  <c r="G26" i="5" s="1"/>
  <c r="I26" i="5"/>
  <c r="H26" i="5"/>
  <c r="K23" i="5"/>
  <c r="J23" i="5"/>
  <c r="I23" i="5"/>
  <c r="H23" i="5"/>
  <c r="G23" i="5"/>
  <c r="K20" i="5"/>
  <c r="J20" i="5"/>
  <c r="I20" i="5"/>
  <c r="H20" i="5"/>
  <c r="G20" i="5" s="1"/>
  <c r="K17" i="5"/>
  <c r="J17" i="5"/>
  <c r="J15" i="5" s="1"/>
  <c r="I17" i="5"/>
  <c r="G17" i="5" s="1"/>
  <c r="H17" i="5"/>
  <c r="G16" i="5"/>
  <c r="K15" i="5"/>
  <c r="D9" i="5"/>
  <c r="G68" i="5" l="1"/>
  <c r="K85" i="5"/>
  <c r="K49" i="5"/>
  <c r="J49" i="5"/>
  <c r="G32" i="5"/>
  <c r="G126" i="5"/>
  <c r="G131" i="5"/>
  <c r="H15" i="5"/>
  <c r="G38" i="5"/>
  <c r="I51" i="5"/>
  <c r="I85" i="5" s="1"/>
  <c r="G133" i="5"/>
  <c r="I15" i="5"/>
  <c r="I49" i="5" s="1"/>
  <c r="J51" i="5"/>
  <c r="J85" i="5" s="1"/>
  <c r="H85" i="5"/>
  <c r="G85" i="5" s="1"/>
  <c r="H91" i="5"/>
  <c r="G91" i="5" s="1"/>
  <c r="I118" i="5"/>
  <c r="G118" i="5" s="1"/>
  <c r="H124" i="5"/>
  <c r="G124" i="5" s="1"/>
  <c r="I140" i="5"/>
  <c r="G140" i="5" s="1"/>
  <c r="J100" i="5"/>
  <c r="J98" i="5" s="1"/>
  <c r="J97" i="5" s="1"/>
  <c r="H100" i="5"/>
  <c r="H130" i="5"/>
  <c r="G130" i="5" s="1"/>
  <c r="G100" i="5" l="1"/>
  <c r="H98" i="5"/>
  <c r="H49" i="5"/>
  <c r="G49" i="5" s="1"/>
  <c r="G15" i="5"/>
  <c r="G51" i="5"/>
  <c r="G98" i="5" l="1"/>
  <c r="H97" i="5"/>
  <c r="G97" i="5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<sst xmlns="http://schemas.openxmlformats.org/spreadsheetml/2006/main" count="440" uniqueCount="365">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</sst>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85;&#1086;&#1103;&#1073;&#1088;&#1100;%2020%20&#1058;&#1077;&#1088;&#1084;&#1072;&#1083;&#1100;_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13" workbookViewId="0">
      <selection sqref="A1:XFD1048576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1301.5640000000001</v>
      </c>
      <c r="H15" s="59">
        <f>H16+H17+H20+H23</f>
        <v>1301.5640000000001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1301.5640000000001</v>
      </c>
      <c r="H16" s="62">
        <v>1301.5640000000001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1309.8455839000001</v>
      </c>
      <c r="H26" s="59">
        <f>H28+H29+H30</f>
        <v>0</v>
      </c>
      <c r="I26" s="59">
        <f>I27+I29+I30</f>
        <v>0</v>
      </c>
      <c r="J26" s="59">
        <f>J27+J28+J30</f>
        <v>1301.5640000000001</v>
      </c>
      <c r="K26" s="59">
        <f>K27+K28+K29</f>
        <v>8.2815839000000011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1301.5640000000001</v>
      </c>
      <c r="H27" s="72"/>
      <c r="I27" s="62"/>
      <c r="J27" s="62">
        <v>1301.5640000000001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8.2815839000000011</v>
      </c>
      <c r="H29" s="62"/>
      <c r="I29" s="62"/>
      <c r="J29" s="72"/>
      <c r="K29" s="62">
        <v>8.2815839000000011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676.71100000000001</v>
      </c>
      <c r="H32" s="59">
        <f>H33+H35+H38+H41</f>
        <v>0</v>
      </c>
      <c r="I32" s="59">
        <f>I33+I35+I38+I41</f>
        <v>0</v>
      </c>
      <c r="J32" s="59">
        <f>J33+J35+J38+J41</f>
        <v>668.81399999999996</v>
      </c>
      <c r="K32" s="59">
        <f>K33+K35+K38+K41</f>
        <v>7.8970000000000002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676.71100000000001</v>
      </c>
      <c r="H33" s="62"/>
      <c r="I33" s="62"/>
      <c r="J33" s="62">
        <v>668.81399999999996</v>
      </c>
      <c r="K33" s="62">
        <v>7.8970000000000002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1309.8455839000001</v>
      </c>
      <c r="H42" s="62">
        <v>1301.5640000000001</v>
      </c>
      <c r="I42" s="62"/>
      <c r="J42" s="62">
        <v>8.2815839000000011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561.46699999999998</v>
      </c>
      <c r="H44" s="62"/>
      <c r="I44" s="62"/>
      <c r="J44" s="62">
        <v>561.46699999999998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63.386167</v>
      </c>
      <c r="H45" s="62"/>
      <c r="I45" s="62"/>
      <c r="J45" s="62">
        <v>63.001583099999998</v>
      </c>
      <c r="K45" s="62">
        <v>0.38458389999999998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28.742999999999999</v>
      </c>
      <c r="H46" s="62"/>
      <c r="I46" s="62"/>
      <c r="J46" s="62">
        <v>28.742999999999999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34.643000000000001</v>
      </c>
      <c r="H47" s="62"/>
      <c r="I47" s="62"/>
      <c r="J47" s="62">
        <v>34.258416099999998</v>
      </c>
      <c r="K47" s="62">
        <v>0.38458389999999998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28.743167</v>
      </c>
      <c r="H48" s="59">
        <f>H45-H47</f>
        <v>0</v>
      </c>
      <c r="I48" s="59">
        <f>I45-I47</f>
        <v>0</v>
      </c>
      <c r="J48" s="59">
        <f>J45-J47</f>
        <v>28.743167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-1.6699999991942605E-4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-1.6699999991942605E-4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2.7909999999999999</v>
      </c>
      <c r="H51" s="59">
        <f>H52+H53+H56+H59</f>
        <v>2.7909999999999999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2.7909999999999999</v>
      </c>
      <c r="H52" s="62">
        <v>2.7909999999999999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2.8087585586762542</v>
      </c>
      <c r="H62" s="59">
        <f>H64+H65+H66</f>
        <v>0</v>
      </c>
      <c r="I62" s="59">
        <f>I63+I65+I66</f>
        <v>0</v>
      </c>
      <c r="J62" s="59">
        <f>J63+J64+J66</f>
        <v>2.7909999999999999</v>
      </c>
      <c r="K62" s="59">
        <f>K63+K64+K65</f>
        <v>1.7758558676254109E-2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2.7909999999999999</v>
      </c>
      <c r="H63" s="72"/>
      <c r="I63" s="62"/>
      <c r="J63" s="62">
        <v>2.7909999999999999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1.7758558676254109E-2</v>
      </c>
      <c r="H65" s="62"/>
      <c r="I65" s="62"/>
      <c r="J65" s="72"/>
      <c r="K65" s="62">
        <v>1.7758558676254109E-2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1.4511006765706487</v>
      </c>
      <c r="H68" s="59">
        <f>H69+H71+H74+H77</f>
        <v>0</v>
      </c>
      <c r="I68" s="59">
        <f>I69+I71+I74+I77</f>
        <v>0</v>
      </c>
      <c r="J68" s="59">
        <f>J69+J71+J74+J77</f>
        <v>1.4341667977909651</v>
      </c>
      <c r="K68" s="59">
        <f>K69+K71+K74+K77</f>
        <v>1.6933878779683522E-2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1.4511006765706487</v>
      </c>
      <c r="H69" s="62"/>
      <c r="I69" s="62"/>
      <c r="J69" s="62">
        <v>1.4341667977909651</v>
      </c>
      <c r="K69" s="62">
        <v>1.6933878779683522E-2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2.8087585586762542</v>
      </c>
      <c r="H78" s="62">
        <v>2.7909999999999999</v>
      </c>
      <c r="I78" s="62"/>
      <c r="J78" s="62">
        <v>1.7758558676254109E-2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1.2039779811058078</v>
      </c>
      <c r="H80" s="62"/>
      <c r="I80" s="62"/>
      <c r="J80" s="62">
        <v>1.2039779811058078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0.13592170042886864</v>
      </c>
      <c r="H81" s="62"/>
      <c r="I81" s="62"/>
      <c r="J81" s="62">
        <v>0.13509702053229805</v>
      </c>
      <c r="K81" s="62">
        <v>8.2467989657058734E-4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6.1634858524052587E-2</v>
      </c>
      <c r="H82" s="62"/>
      <c r="I82" s="62"/>
      <c r="J82" s="62">
        <v>6.1634858524052587E-2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7.4286483799490446E-2</v>
      </c>
      <c r="H83" s="62"/>
      <c r="I83" s="62"/>
      <c r="J83" s="62">
        <v>7.3461803902919856E-2</v>
      </c>
      <c r="K83" s="62">
        <v>8.2467989657058734E-4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6.1635216629378195E-2</v>
      </c>
      <c r="H84" s="59">
        <f>H81-H83</f>
        <v>0</v>
      </c>
      <c r="I84" s="59">
        <f>I81-I83</f>
        <v>0</v>
      </c>
      <c r="J84" s="59">
        <f>J81-J83</f>
        <v>6.1635216629378195E-2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-3.5810532494906511E-7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-3.5810532494906511E-7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2.7909999999999999</v>
      </c>
      <c r="H88" s="62">
        <v>2.7909999999999999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3.7090000000000001</v>
      </c>
      <c r="H89" s="62">
        <v>3.7090000000000001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676.71100000000001</v>
      </c>
      <c r="H91" s="59">
        <f>SUM(H92:H93)</f>
        <v>0</v>
      </c>
      <c r="I91" s="59">
        <f>SUM(I92:I93)</f>
        <v>0</v>
      </c>
      <c r="J91" s="59">
        <f>SUM(J92:J93)</f>
        <v>668.81399999999996</v>
      </c>
      <c r="K91" s="59">
        <f>SUM(K92:K93)</f>
        <v>7.8970000000000002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676.71100000000001</v>
      </c>
      <c r="H92" s="81"/>
      <c r="I92" s="81"/>
      <c r="J92" s="81">
        <v>668.81399999999996</v>
      </c>
      <c r="K92" s="81">
        <v>7.8970000000000002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499.81197749</v>
      </c>
      <c r="H124" s="82">
        <f>SUM( H125:H126)</f>
        <v>0</v>
      </c>
      <c r="I124" s="82">
        <f>SUM( I125:I126)</f>
        <v>0</v>
      </c>
      <c r="J124" s="82">
        <f>SUM( J125:J126)</f>
        <v>493.97933225999998</v>
      </c>
      <c r="K124" s="82">
        <f>SUM( K125:K126)</f>
        <v>5.8326452299999998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499.81197749</v>
      </c>
      <c r="H125" s="81"/>
      <c r="I125" s="81"/>
      <c r="J125" s="81">
        <v>493.97933225999998</v>
      </c>
      <c r="K125" s="81">
        <v>5.8326452299999998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D14:K14"/>
    <mergeCell ref="D50:K50"/>
    <mergeCell ref="D86:K86"/>
    <mergeCell ref="D90:K90"/>
    <mergeCell ref="D123:K123"/>
    <mergeCell ref="F146:G146"/>
    <mergeCell ref="I146:K146"/>
    <mergeCell ref="D8:E8"/>
    <mergeCell ref="D11:D12"/>
    <mergeCell ref="E11:E12"/>
    <mergeCell ref="F11:F12"/>
    <mergeCell ref="G11:G12"/>
    <mergeCell ref="H11:K11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2020-12-13T07:50:47Z</dcterms:modified>
</cp:coreProperties>
</file>